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7170" activeTab="0"/>
  </bookViews>
  <sheets>
    <sheet name="MEDICION CONDUCTOS" sheetId="1" r:id="rId1"/>
  </sheets>
  <definedNames/>
  <calcPr fullCalcOnLoad="1"/>
</workbook>
</file>

<file path=xl/sharedStrings.xml><?xml version="1.0" encoding="utf-8"?>
<sst xmlns="http://schemas.openxmlformats.org/spreadsheetml/2006/main" count="100" uniqueCount="34">
  <si>
    <t>nº Tramos</t>
  </si>
  <si>
    <t>Sup</t>
  </si>
  <si>
    <t>TRAMOS RECTOS</t>
  </si>
  <si>
    <t>Ancho (a)</t>
  </si>
  <si>
    <t>Alto (b)</t>
  </si>
  <si>
    <t>Largo (L)</t>
  </si>
  <si>
    <t>m</t>
  </si>
  <si>
    <t>m2</t>
  </si>
  <si>
    <t>CODOS</t>
  </si>
  <si>
    <t>REDUCCIONES</t>
  </si>
  <si>
    <t>PANTALONES</t>
  </si>
  <si>
    <t>Entrada</t>
  </si>
  <si>
    <t>Salida 1</t>
  </si>
  <si>
    <t>INJEROS o PIEZAS "T"</t>
  </si>
  <si>
    <t>TOTAL</t>
  </si>
  <si>
    <t>TOTAL RED</t>
  </si>
  <si>
    <t>Salida 2</t>
  </si>
  <si>
    <t>Ancho (a1)</t>
  </si>
  <si>
    <t>Alto (b1)</t>
  </si>
  <si>
    <t>Largo (L1)</t>
  </si>
  <si>
    <t>Ancho (a2)</t>
  </si>
  <si>
    <t>Alto (b2)</t>
  </si>
  <si>
    <t>Largo (L2)</t>
  </si>
  <si>
    <t>Ancho (a3)</t>
  </si>
  <si>
    <t>Alto (b3)</t>
  </si>
  <si>
    <t>Largo (L3)</t>
  </si>
  <si>
    <t>SEGÚN NORMA UNE 92315</t>
  </si>
  <si>
    <t>MEDICIÓN TRABAJOS REDES DE CONDUCTOS DE AIRE ACONDICIONADO</t>
  </si>
  <si>
    <t>S = 2(a+b+0,1)L</t>
  </si>
  <si>
    <t>S = 2(a1+b1+0,1)L1+2(a2+b2+0,1)l2+2(a3+b3+0,1)L3</t>
  </si>
  <si>
    <t>S=2(a1+b1+0,1)L1+2(a2+b2+0,1)L2</t>
  </si>
  <si>
    <t>W</t>
  </si>
  <si>
    <r>
      <rPr>
        <b/>
        <sz val="12"/>
        <rFont val="Calibri"/>
        <family val="2"/>
      </rPr>
      <t>Δ</t>
    </r>
    <r>
      <rPr>
        <b/>
        <sz val="12"/>
        <rFont val="Arial"/>
        <family val="2"/>
      </rPr>
      <t>T (ºC)</t>
    </r>
  </si>
  <si>
    <t>Perd. Calor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</si>
</sst>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/>
      <protection hidden="1"/>
    </xf>
    <xf numFmtId="0" fontId="6" fillId="33" borderId="18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 locked="0"/>
    </xf>
    <xf numFmtId="0" fontId="4" fillId="33" borderId="16" xfId="0" applyFont="1" applyFill="1" applyBorder="1" applyAlignment="1" applyProtection="1">
      <alignment horizontal="center"/>
      <protection hidden="1"/>
    </xf>
    <xf numFmtId="2" fontId="4" fillId="33" borderId="16" xfId="0" applyNumberFormat="1" applyFont="1" applyFill="1" applyBorder="1" applyAlignment="1" applyProtection="1">
      <alignment horizontal="right" indent="1"/>
      <protection hidden="1"/>
    </xf>
    <xf numFmtId="2" fontId="0" fillId="33" borderId="16" xfId="0" applyNumberFormat="1" applyFill="1" applyBorder="1" applyAlignment="1" applyProtection="1">
      <alignment horizontal="right" indent="1"/>
      <protection hidden="1"/>
    </xf>
    <xf numFmtId="2" fontId="3" fillId="33" borderId="0" xfId="0" applyNumberFormat="1" applyFont="1" applyFill="1" applyBorder="1" applyAlignment="1" applyProtection="1">
      <alignment horizontal="right" indent="1"/>
      <protection hidden="1"/>
    </xf>
    <xf numFmtId="0" fontId="0" fillId="33" borderId="0" xfId="0" applyFill="1" applyBorder="1" applyAlignment="1" applyProtection="1">
      <alignment horizontal="right" indent="1"/>
      <protection hidden="1"/>
    </xf>
    <xf numFmtId="0" fontId="6" fillId="33" borderId="17" xfId="0" applyFont="1" applyFill="1" applyBorder="1" applyAlignment="1" applyProtection="1">
      <alignment horizontal="right" indent="1"/>
      <protection hidden="1"/>
    </xf>
    <xf numFmtId="0" fontId="6" fillId="33" borderId="18" xfId="0" applyFont="1" applyFill="1" applyBorder="1" applyAlignment="1" applyProtection="1">
      <alignment horizontal="right" indent="1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</xdr:row>
      <xdr:rowOff>19050</xdr:rowOff>
    </xdr:from>
    <xdr:to>
      <xdr:col>1</xdr:col>
      <xdr:colOff>3028950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24025"/>
          <a:ext cx="35433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9525</xdr:rowOff>
    </xdr:from>
    <xdr:to>
      <xdr:col>1</xdr:col>
      <xdr:colOff>2371725</xdr:colOff>
      <xdr:row>35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533900"/>
          <a:ext cx="2371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95250</xdr:rowOff>
    </xdr:from>
    <xdr:to>
      <xdr:col>1</xdr:col>
      <xdr:colOff>3057525</xdr:colOff>
      <xdr:row>45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400800"/>
          <a:ext cx="3590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49</xdr:row>
      <xdr:rowOff>114300</xdr:rowOff>
    </xdr:from>
    <xdr:to>
      <xdr:col>1</xdr:col>
      <xdr:colOff>3000375</xdr:colOff>
      <xdr:row>64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591550"/>
          <a:ext cx="34766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67</xdr:row>
      <xdr:rowOff>104775</xdr:rowOff>
    </xdr:from>
    <xdr:to>
      <xdr:col>1</xdr:col>
      <xdr:colOff>2809875</xdr:colOff>
      <xdr:row>92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1563350"/>
          <a:ext cx="30670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96</xdr:row>
      <xdr:rowOff>104775</xdr:rowOff>
    </xdr:from>
    <xdr:to>
      <xdr:col>1</xdr:col>
      <xdr:colOff>2971800</xdr:colOff>
      <xdr:row>111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16459200"/>
          <a:ext cx="32670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76200</xdr:colOff>
      <xdr:row>1</xdr:row>
      <xdr:rowOff>209550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85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99" sqref="G99"/>
    </sheetView>
  </sheetViews>
  <sheetFormatPr defaultColWidth="11.421875" defaultRowHeight="12.75"/>
  <cols>
    <col min="1" max="1" width="8.7109375" style="1" customWidth="1"/>
    <col min="2" max="2" width="46.8515625" style="1" customWidth="1"/>
    <col min="3" max="3" width="10.57421875" style="1" customWidth="1"/>
    <col min="4" max="4" width="10.57421875" style="1" bestFit="1" customWidth="1"/>
    <col min="5" max="5" width="8.421875" style="1" bestFit="1" customWidth="1"/>
    <col min="6" max="6" width="10.140625" style="1" bestFit="1" customWidth="1"/>
    <col min="7" max="7" width="10.57421875" style="1" bestFit="1" customWidth="1"/>
    <col min="8" max="8" width="11.28125" style="1" bestFit="1" customWidth="1"/>
    <col min="9" max="9" width="10.140625" style="1" bestFit="1" customWidth="1"/>
    <col min="10" max="10" width="10.57421875" style="1" bestFit="1" customWidth="1"/>
    <col min="11" max="11" width="11.28125" style="1" bestFit="1" customWidth="1"/>
    <col min="12" max="12" width="10.140625" style="1" bestFit="1" customWidth="1"/>
    <col min="13" max="13" width="6.28125" style="1" bestFit="1" customWidth="1"/>
    <col min="14" max="14" width="11.421875" style="26" bestFit="1" customWidth="1"/>
    <col min="15" max="16384" width="11.421875" style="1" customWidth="1"/>
  </cols>
  <sheetData>
    <row r="1" spans="1:16" ht="20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1"/>
      <c r="P1" s="40"/>
    </row>
    <row r="2" spans="1:16" ht="20.25">
      <c r="A2" s="35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1"/>
      <c r="P2" s="40"/>
    </row>
    <row r="3" spans="1:16" ht="18.75" thickBot="1">
      <c r="A3" s="2"/>
      <c r="B3" s="3" t="s">
        <v>15</v>
      </c>
      <c r="C3" s="4"/>
      <c r="D3" s="4"/>
      <c r="E3" s="4"/>
      <c r="F3" s="5"/>
      <c r="G3" s="20">
        <f>G23+G47+G66+M89+J113</f>
        <v>0</v>
      </c>
      <c r="H3" s="19" t="s">
        <v>7</v>
      </c>
      <c r="I3" s="6"/>
      <c r="J3" s="31"/>
      <c r="K3" s="31"/>
      <c r="L3" s="6"/>
      <c r="M3" s="6"/>
      <c r="N3" s="6"/>
      <c r="O3" s="31"/>
      <c r="P3" s="40"/>
    </row>
    <row r="4" spans="1:16" ht="18.75" thickBot="1">
      <c r="A4" s="2"/>
      <c r="B4" s="3" t="s">
        <v>15</v>
      </c>
      <c r="C4" s="4"/>
      <c r="D4" s="4"/>
      <c r="E4" s="4"/>
      <c r="F4" s="5"/>
      <c r="G4" s="20">
        <f>+H23+H47+H66+N89+K113</f>
        <v>0</v>
      </c>
      <c r="H4" s="19" t="s">
        <v>31</v>
      </c>
      <c r="I4" s="6"/>
      <c r="J4" s="17" t="s">
        <v>32</v>
      </c>
      <c r="K4" s="18">
        <v>10</v>
      </c>
      <c r="L4" s="6"/>
      <c r="M4" s="6"/>
      <c r="N4" s="6"/>
      <c r="O4" s="31"/>
      <c r="P4" s="40"/>
    </row>
    <row r="5" spans="1:16" ht="12.75">
      <c r="A5" s="2"/>
      <c r="B5" s="6"/>
      <c r="C5" s="6"/>
      <c r="D5" s="6"/>
      <c r="E5" s="6"/>
      <c r="F5" s="6"/>
      <c r="G5" s="23"/>
      <c r="H5" s="6"/>
      <c r="I5" s="6"/>
      <c r="J5" s="6"/>
      <c r="K5" s="6"/>
      <c r="L5" s="6"/>
      <c r="M5" s="6"/>
      <c r="N5" s="6"/>
      <c r="O5" s="31"/>
      <c r="P5" s="40"/>
    </row>
    <row r="6" spans="1:16" ht="12.75">
      <c r="A6" s="2"/>
      <c r="B6" s="6"/>
      <c r="C6" s="13"/>
      <c r="D6" s="14" t="s">
        <v>6</v>
      </c>
      <c r="E6" s="14" t="s">
        <v>6</v>
      </c>
      <c r="F6" s="14" t="s">
        <v>6</v>
      </c>
      <c r="G6" s="24" t="s">
        <v>7</v>
      </c>
      <c r="H6" s="14" t="s">
        <v>31</v>
      </c>
      <c r="I6" s="6"/>
      <c r="J6" s="6"/>
      <c r="K6" s="6"/>
      <c r="L6" s="6"/>
      <c r="M6" s="6"/>
      <c r="N6" s="6"/>
      <c r="O6" s="31"/>
      <c r="P6" s="40"/>
    </row>
    <row r="7" spans="1:16" ht="18">
      <c r="A7" s="2"/>
      <c r="B7" s="7" t="s">
        <v>2</v>
      </c>
      <c r="C7" s="15" t="s">
        <v>0</v>
      </c>
      <c r="D7" s="16" t="s">
        <v>3</v>
      </c>
      <c r="E7" s="16" t="s">
        <v>4</v>
      </c>
      <c r="F7" s="16" t="s">
        <v>5</v>
      </c>
      <c r="G7" s="25" t="s">
        <v>1</v>
      </c>
      <c r="H7" s="16" t="s">
        <v>33</v>
      </c>
      <c r="I7" s="6"/>
      <c r="J7" s="6"/>
      <c r="K7" s="6"/>
      <c r="L7" s="6"/>
      <c r="M7" s="6"/>
      <c r="N7" s="6"/>
      <c r="O7" s="31"/>
      <c r="P7" s="40"/>
    </row>
    <row r="8" spans="1:16" ht="12.75">
      <c r="A8" s="2"/>
      <c r="B8" s="6"/>
      <c r="C8" s="12"/>
      <c r="D8" s="12"/>
      <c r="E8" s="12"/>
      <c r="F8" s="12"/>
      <c r="G8" s="21">
        <f>2*(D8+E8+0.1)*F8*C8</f>
        <v>0</v>
      </c>
      <c r="H8" s="21">
        <f>IF(OR(D8=0,$K$4=0),0,(1/((1/(1.17*($K$4/D8)^0.25))+0.75+(1/0.04))))*$K$4*F8*C8*(2*D8+2*E8+4*0.025)</f>
        <v>0</v>
      </c>
      <c r="I8" s="6"/>
      <c r="J8" s="6"/>
      <c r="K8" s="6"/>
      <c r="L8" s="6"/>
      <c r="M8" s="6"/>
      <c r="N8" s="6"/>
      <c r="O8" s="31"/>
      <c r="P8" s="40"/>
    </row>
    <row r="9" spans="1:16" ht="12.75">
      <c r="A9" s="2"/>
      <c r="B9" s="6"/>
      <c r="C9" s="12"/>
      <c r="D9" s="12"/>
      <c r="E9" s="12"/>
      <c r="F9" s="12"/>
      <c r="G9" s="21">
        <f aca="true" t="shared" si="0" ref="G9:G22">2*(D9+E9+0.1)*F9*C9</f>
        <v>0</v>
      </c>
      <c r="H9" s="21">
        <f aca="true" t="shared" si="1" ref="H9:H22">IF(OR(D9=0,$K$4=0),0,(1/((1/(1.17*($K$4/D9)^0.25))+0.75+(1/0.04))))*$K$4*F9*C9*(2*D9+2*E9+4*0.025)</f>
        <v>0</v>
      </c>
      <c r="I9" s="6"/>
      <c r="J9" s="6"/>
      <c r="K9" s="6"/>
      <c r="L9" s="6"/>
      <c r="M9" s="6"/>
      <c r="N9" s="6"/>
      <c r="O9" s="31"/>
      <c r="P9" s="40"/>
    </row>
    <row r="10" spans="1:16" ht="12.75">
      <c r="A10" s="2"/>
      <c r="B10" s="6"/>
      <c r="C10" s="12"/>
      <c r="D10" s="12"/>
      <c r="E10" s="12"/>
      <c r="F10" s="12"/>
      <c r="G10" s="21">
        <f t="shared" si="0"/>
        <v>0</v>
      </c>
      <c r="H10" s="21">
        <f t="shared" si="1"/>
        <v>0</v>
      </c>
      <c r="I10" s="6"/>
      <c r="J10" s="6"/>
      <c r="K10" s="6"/>
      <c r="L10" s="6"/>
      <c r="M10" s="6"/>
      <c r="N10" s="6"/>
      <c r="O10" s="31"/>
      <c r="P10" s="40"/>
    </row>
    <row r="11" spans="1:16" ht="12.75">
      <c r="A11" s="2"/>
      <c r="B11" s="6"/>
      <c r="C11" s="12"/>
      <c r="D11" s="12"/>
      <c r="E11" s="12"/>
      <c r="F11" s="12"/>
      <c r="G11" s="21">
        <f t="shared" si="0"/>
        <v>0</v>
      </c>
      <c r="H11" s="21">
        <f t="shared" si="1"/>
        <v>0</v>
      </c>
      <c r="I11" s="6"/>
      <c r="J11" s="6"/>
      <c r="K11" s="6"/>
      <c r="L11" s="6"/>
      <c r="M11" s="6"/>
      <c r="N11" s="6"/>
      <c r="O11" s="31"/>
      <c r="P11" s="40"/>
    </row>
    <row r="12" spans="1:16" ht="12.75">
      <c r="A12" s="2"/>
      <c r="B12" s="6"/>
      <c r="C12" s="12"/>
      <c r="D12" s="12"/>
      <c r="E12" s="12"/>
      <c r="F12" s="12"/>
      <c r="G12" s="21">
        <f t="shared" si="0"/>
        <v>0</v>
      </c>
      <c r="H12" s="21">
        <f t="shared" si="1"/>
        <v>0</v>
      </c>
      <c r="I12" s="6"/>
      <c r="J12" s="6"/>
      <c r="K12" s="6"/>
      <c r="L12" s="6"/>
      <c r="M12" s="6"/>
      <c r="N12" s="6"/>
      <c r="O12" s="31"/>
      <c r="P12" s="40"/>
    </row>
    <row r="13" spans="1:16" ht="12.75">
      <c r="A13" s="2"/>
      <c r="B13" s="6"/>
      <c r="C13" s="12"/>
      <c r="D13" s="12"/>
      <c r="E13" s="12"/>
      <c r="F13" s="12"/>
      <c r="G13" s="21">
        <f t="shared" si="0"/>
        <v>0</v>
      </c>
      <c r="H13" s="21">
        <f t="shared" si="1"/>
        <v>0</v>
      </c>
      <c r="I13" s="6"/>
      <c r="J13" s="6"/>
      <c r="K13" s="6"/>
      <c r="L13" s="6"/>
      <c r="M13" s="6"/>
      <c r="N13" s="6"/>
      <c r="O13" s="31"/>
      <c r="P13" s="40"/>
    </row>
    <row r="14" spans="1:16" ht="12.75">
      <c r="A14" s="2"/>
      <c r="B14" s="6"/>
      <c r="C14" s="12"/>
      <c r="D14" s="12"/>
      <c r="E14" s="12"/>
      <c r="F14" s="12"/>
      <c r="G14" s="21">
        <f t="shared" si="0"/>
        <v>0</v>
      </c>
      <c r="H14" s="21">
        <f t="shared" si="1"/>
        <v>0</v>
      </c>
      <c r="I14" s="6"/>
      <c r="J14" s="6"/>
      <c r="K14" s="6"/>
      <c r="L14" s="6"/>
      <c r="M14" s="6"/>
      <c r="N14" s="6"/>
      <c r="O14" s="31"/>
      <c r="P14" s="40"/>
    </row>
    <row r="15" spans="1:16" ht="12.75">
      <c r="A15" s="2"/>
      <c r="B15" s="6"/>
      <c r="C15" s="12"/>
      <c r="D15" s="12"/>
      <c r="E15" s="12"/>
      <c r="F15" s="12"/>
      <c r="G15" s="21">
        <f t="shared" si="0"/>
        <v>0</v>
      </c>
      <c r="H15" s="21">
        <f t="shared" si="1"/>
        <v>0</v>
      </c>
      <c r="I15" s="6"/>
      <c r="J15" s="6"/>
      <c r="K15" s="6"/>
      <c r="L15" s="6"/>
      <c r="M15" s="6"/>
      <c r="N15" s="6"/>
      <c r="O15" s="31"/>
      <c r="P15" s="40"/>
    </row>
    <row r="16" spans="1:16" ht="12.75">
      <c r="A16" s="2"/>
      <c r="B16" s="6"/>
      <c r="C16" s="12"/>
      <c r="D16" s="12"/>
      <c r="E16" s="12"/>
      <c r="F16" s="12"/>
      <c r="G16" s="21">
        <f t="shared" si="0"/>
        <v>0</v>
      </c>
      <c r="H16" s="21">
        <f t="shared" si="1"/>
        <v>0</v>
      </c>
      <c r="I16" s="6"/>
      <c r="J16" s="6"/>
      <c r="K16" s="6"/>
      <c r="L16" s="6"/>
      <c r="M16" s="6"/>
      <c r="N16" s="6"/>
      <c r="O16" s="31"/>
      <c r="P16" s="40"/>
    </row>
    <row r="17" spans="1:16" ht="12.75">
      <c r="A17" s="2"/>
      <c r="B17" s="6"/>
      <c r="C17" s="12"/>
      <c r="D17" s="12"/>
      <c r="E17" s="12"/>
      <c r="F17" s="12"/>
      <c r="G17" s="21">
        <f t="shared" si="0"/>
        <v>0</v>
      </c>
      <c r="H17" s="21">
        <f t="shared" si="1"/>
        <v>0</v>
      </c>
      <c r="I17" s="6"/>
      <c r="J17" s="6"/>
      <c r="K17" s="6"/>
      <c r="L17" s="6"/>
      <c r="M17" s="6"/>
      <c r="N17" s="6"/>
      <c r="O17" s="31"/>
      <c r="P17" s="40"/>
    </row>
    <row r="18" spans="1:16" ht="12.75">
      <c r="A18" s="2"/>
      <c r="B18" s="6"/>
      <c r="C18" s="12"/>
      <c r="D18" s="12"/>
      <c r="E18" s="12"/>
      <c r="F18" s="12"/>
      <c r="G18" s="21">
        <f t="shared" si="0"/>
        <v>0</v>
      </c>
      <c r="H18" s="21">
        <f t="shared" si="1"/>
        <v>0</v>
      </c>
      <c r="I18" s="6"/>
      <c r="J18" s="6"/>
      <c r="K18" s="6"/>
      <c r="L18" s="6"/>
      <c r="M18" s="6"/>
      <c r="N18" s="6"/>
      <c r="O18" s="31"/>
      <c r="P18" s="40"/>
    </row>
    <row r="19" spans="1:16" ht="12.75">
      <c r="A19" s="2"/>
      <c r="B19" s="6"/>
      <c r="C19" s="12"/>
      <c r="D19" s="12"/>
      <c r="E19" s="12"/>
      <c r="F19" s="12"/>
      <c r="G19" s="21">
        <f t="shared" si="0"/>
        <v>0</v>
      </c>
      <c r="H19" s="21">
        <f t="shared" si="1"/>
        <v>0</v>
      </c>
      <c r="I19" s="6"/>
      <c r="J19" s="6"/>
      <c r="K19" s="6"/>
      <c r="L19" s="6"/>
      <c r="M19" s="6"/>
      <c r="N19" s="6"/>
      <c r="O19" s="31"/>
      <c r="P19" s="40"/>
    </row>
    <row r="20" spans="1:16" ht="12.75">
      <c r="A20" s="2"/>
      <c r="B20" s="6"/>
      <c r="C20" s="12"/>
      <c r="D20" s="12"/>
      <c r="E20" s="12"/>
      <c r="F20" s="12"/>
      <c r="G20" s="21">
        <f t="shared" si="0"/>
        <v>0</v>
      </c>
      <c r="H20" s="21">
        <f t="shared" si="1"/>
        <v>0</v>
      </c>
      <c r="I20" s="6"/>
      <c r="J20" s="6"/>
      <c r="K20" s="6"/>
      <c r="L20" s="6"/>
      <c r="M20" s="6"/>
      <c r="N20" s="6"/>
      <c r="O20" s="31"/>
      <c r="P20" s="40"/>
    </row>
    <row r="21" spans="1:16" ht="12.75">
      <c r="A21" s="2"/>
      <c r="B21" s="6"/>
      <c r="C21" s="12"/>
      <c r="D21" s="12"/>
      <c r="E21" s="12"/>
      <c r="F21" s="12"/>
      <c r="G21" s="21">
        <f t="shared" si="0"/>
        <v>0</v>
      </c>
      <c r="H21" s="21">
        <f t="shared" si="1"/>
        <v>0</v>
      </c>
      <c r="I21" s="6"/>
      <c r="J21" s="6"/>
      <c r="K21" s="6"/>
      <c r="L21" s="6"/>
      <c r="M21" s="6"/>
      <c r="N21" s="6"/>
      <c r="O21" s="31"/>
      <c r="P21" s="40"/>
    </row>
    <row r="22" spans="1:16" ht="12.75">
      <c r="A22" s="2"/>
      <c r="B22" s="6"/>
      <c r="C22" s="12"/>
      <c r="D22" s="12"/>
      <c r="E22" s="12"/>
      <c r="F22" s="12"/>
      <c r="G22" s="21">
        <f t="shared" si="0"/>
        <v>0</v>
      </c>
      <c r="H22" s="21">
        <f t="shared" si="1"/>
        <v>0</v>
      </c>
      <c r="I22" s="6"/>
      <c r="J22" s="6"/>
      <c r="K22" s="6"/>
      <c r="L22" s="6"/>
      <c r="M22" s="6"/>
      <c r="N22" s="6"/>
      <c r="O22" s="31"/>
      <c r="P22" s="40"/>
    </row>
    <row r="23" spans="1:16" ht="12.75">
      <c r="A23" s="2"/>
      <c r="B23" s="6" t="s">
        <v>28</v>
      </c>
      <c r="C23" s="8" t="s">
        <v>14</v>
      </c>
      <c r="D23" s="8"/>
      <c r="E23" s="8"/>
      <c r="F23" s="8"/>
      <c r="G23" s="22">
        <f>SUM(G8:G22)</f>
        <v>0</v>
      </c>
      <c r="H23" s="22">
        <f>SUM(H8:H22)</f>
        <v>0</v>
      </c>
      <c r="I23" s="6"/>
      <c r="J23" s="6"/>
      <c r="K23" s="6"/>
      <c r="L23" s="6"/>
      <c r="M23" s="6"/>
      <c r="N23" s="6"/>
      <c r="O23" s="31"/>
      <c r="P23" s="40"/>
    </row>
    <row r="24" spans="1:16" ht="18">
      <c r="A24" s="2"/>
      <c r="B24" s="7" t="s">
        <v>8</v>
      </c>
      <c r="C24" s="13"/>
      <c r="D24" s="14" t="s">
        <v>6</v>
      </c>
      <c r="E24" s="14" t="s">
        <v>6</v>
      </c>
      <c r="F24" s="14" t="s">
        <v>6</v>
      </c>
      <c r="G24" s="24" t="s">
        <v>7</v>
      </c>
      <c r="H24" s="14" t="s">
        <v>31</v>
      </c>
      <c r="I24" s="6"/>
      <c r="J24" s="6"/>
      <c r="K24" s="6"/>
      <c r="L24" s="6"/>
      <c r="M24" s="6"/>
      <c r="N24" s="6"/>
      <c r="O24" s="31"/>
      <c r="P24" s="40"/>
    </row>
    <row r="25" spans="1:16" ht="12.75">
      <c r="A25" s="2"/>
      <c r="B25" s="6"/>
      <c r="C25" s="15" t="s">
        <v>0</v>
      </c>
      <c r="D25" s="16" t="s">
        <v>3</v>
      </c>
      <c r="E25" s="16" t="s">
        <v>4</v>
      </c>
      <c r="F25" s="16" t="s">
        <v>5</v>
      </c>
      <c r="G25" s="25" t="s">
        <v>1</v>
      </c>
      <c r="H25" s="16" t="s">
        <v>33</v>
      </c>
      <c r="I25" s="6"/>
      <c r="J25" s="6"/>
      <c r="K25" s="6"/>
      <c r="L25" s="6"/>
      <c r="M25" s="6"/>
      <c r="N25" s="6"/>
      <c r="O25" s="31"/>
      <c r="P25" s="40"/>
    </row>
    <row r="26" spans="1:16" ht="12.75">
      <c r="A26" s="2"/>
      <c r="B26" s="6"/>
      <c r="C26" s="12"/>
      <c r="D26" s="12"/>
      <c r="E26" s="12"/>
      <c r="F26" s="12"/>
      <c r="G26" s="21">
        <f>2*(D26+E26+0.1)*F26*C26</f>
        <v>0</v>
      </c>
      <c r="H26" s="21">
        <f>IF(OR(D26=0,$K$4=0),0,(1/((1/(1.17*($K$4/D26)^0.25))+0.75+(1/0.04))))*$K$4*F26*C26*(2*D26+2*E26+4*0.025)</f>
        <v>0</v>
      </c>
      <c r="I26" s="6"/>
      <c r="J26" s="6"/>
      <c r="K26" s="6"/>
      <c r="L26" s="6"/>
      <c r="M26" s="6"/>
      <c r="N26" s="6"/>
      <c r="O26" s="31"/>
      <c r="P26" s="40"/>
    </row>
    <row r="27" spans="1:16" ht="12.75">
      <c r="A27" s="2"/>
      <c r="B27" s="6"/>
      <c r="C27" s="12"/>
      <c r="D27" s="12"/>
      <c r="E27" s="12"/>
      <c r="F27" s="12"/>
      <c r="G27" s="21">
        <f aca="true" t="shared" si="2" ref="G27:G46">2*(D27+E27+0.1)*F27*C27</f>
        <v>0</v>
      </c>
      <c r="H27" s="21">
        <f aca="true" t="shared" si="3" ref="H27:H46">IF(OR(D27=0,$K$4=0),0,(1/((1/(1.17*($K$4/D27)^0.25))+0.75+(1/0.04))))*$K$4*F27*C27*(2*D27+2*E27+4*0.025)</f>
        <v>0</v>
      </c>
      <c r="I27" s="6"/>
      <c r="J27" s="6"/>
      <c r="K27" s="6"/>
      <c r="L27" s="6"/>
      <c r="M27" s="6"/>
      <c r="N27" s="6"/>
      <c r="O27" s="31"/>
      <c r="P27" s="40"/>
    </row>
    <row r="28" spans="1:16" ht="12.75">
      <c r="A28" s="2"/>
      <c r="B28" s="6"/>
      <c r="C28" s="12"/>
      <c r="D28" s="12"/>
      <c r="E28" s="12"/>
      <c r="F28" s="12"/>
      <c r="G28" s="21">
        <f t="shared" si="2"/>
        <v>0</v>
      </c>
      <c r="H28" s="21">
        <f t="shared" si="3"/>
        <v>0</v>
      </c>
      <c r="I28" s="6"/>
      <c r="J28" s="6"/>
      <c r="K28" s="6"/>
      <c r="L28" s="6"/>
      <c r="M28" s="6"/>
      <c r="N28" s="6"/>
      <c r="O28" s="31"/>
      <c r="P28" s="40"/>
    </row>
    <row r="29" spans="1:16" ht="12.75">
      <c r="A29" s="2"/>
      <c r="B29" s="6"/>
      <c r="C29" s="12"/>
      <c r="D29" s="12"/>
      <c r="E29" s="12"/>
      <c r="F29" s="12"/>
      <c r="G29" s="21">
        <f t="shared" si="2"/>
        <v>0</v>
      </c>
      <c r="H29" s="21">
        <f t="shared" si="3"/>
        <v>0</v>
      </c>
      <c r="I29" s="6"/>
      <c r="J29" s="6"/>
      <c r="K29" s="6"/>
      <c r="L29" s="6"/>
      <c r="M29" s="6"/>
      <c r="N29" s="6"/>
      <c r="O29" s="31"/>
      <c r="P29" s="40"/>
    </row>
    <row r="30" spans="1:16" ht="12.75">
      <c r="A30" s="2"/>
      <c r="B30" s="6"/>
      <c r="C30" s="12"/>
      <c r="D30" s="12"/>
      <c r="E30" s="12"/>
      <c r="F30" s="12"/>
      <c r="G30" s="21">
        <f t="shared" si="2"/>
        <v>0</v>
      </c>
      <c r="H30" s="21">
        <f t="shared" si="3"/>
        <v>0</v>
      </c>
      <c r="I30" s="6"/>
      <c r="J30" s="6"/>
      <c r="K30" s="6"/>
      <c r="L30" s="6"/>
      <c r="M30" s="6"/>
      <c r="N30" s="6"/>
      <c r="O30" s="31"/>
      <c r="P30" s="40"/>
    </row>
    <row r="31" spans="1:16" ht="12.75">
      <c r="A31" s="2"/>
      <c r="B31" s="6"/>
      <c r="C31" s="12"/>
      <c r="D31" s="12"/>
      <c r="E31" s="12"/>
      <c r="F31" s="12"/>
      <c r="G31" s="21">
        <f t="shared" si="2"/>
        <v>0</v>
      </c>
      <c r="H31" s="21">
        <f t="shared" si="3"/>
        <v>0</v>
      </c>
      <c r="I31" s="6"/>
      <c r="J31" s="6"/>
      <c r="K31" s="6"/>
      <c r="L31" s="6"/>
      <c r="M31" s="6"/>
      <c r="N31" s="6"/>
      <c r="O31" s="31"/>
      <c r="P31" s="40"/>
    </row>
    <row r="32" spans="1:16" ht="12.75">
      <c r="A32" s="2"/>
      <c r="B32" s="6"/>
      <c r="C32" s="12"/>
      <c r="D32" s="12"/>
      <c r="E32" s="12"/>
      <c r="F32" s="12"/>
      <c r="G32" s="21">
        <f t="shared" si="2"/>
        <v>0</v>
      </c>
      <c r="H32" s="21">
        <f t="shared" si="3"/>
        <v>0</v>
      </c>
      <c r="I32" s="6"/>
      <c r="J32" s="6"/>
      <c r="K32" s="6"/>
      <c r="L32" s="6"/>
      <c r="M32" s="6"/>
      <c r="N32" s="6"/>
      <c r="O32" s="31"/>
      <c r="P32" s="40"/>
    </row>
    <row r="33" spans="1:16" ht="12.75">
      <c r="A33" s="2"/>
      <c r="B33" s="6"/>
      <c r="C33" s="12"/>
      <c r="D33" s="12"/>
      <c r="E33" s="12"/>
      <c r="F33" s="12"/>
      <c r="G33" s="21">
        <f t="shared" si="2"/>
        <v>0</v>
      </c>
      <c r="H33" s="21">
        <f t="shared" si="3"/>
        <v>0</v>
      </c>
      <c r="I33" s="6"/>
      <c r="J33" s="6"/>
      <c r="K33" s="6"/>
      <c r="L33" s="6"/>
      <c r="M33" s="6"/>
      <c r="N33" s="6"/>
      <c r="O33" s="31"/>
      <c r="P33" s="40"/>
    </row>
    <row r="34" spans="1:16" ht="12.75">
      <c r="A34" s="2"/>
      <c r="B34" s="6"/>
      <c r="C34" s="12"/>
      <c r="D34" s="12"/>
      <c r="E34" s="12"/>
      <c r="F34" s="12"/>
      <c r="G34" s="21">
        <f t="shared" si="2"/>
        <v>0</v>
      </c>
      <c r="H34" s="21">
        <f t="shared" si="3"/>
        <v>0</v>
      </c>
      <c r="I34" s="6"/>
      <c r="J34" s="6"/>
      <c r="K34" s="6"/>
      <c r="L34" s="6"/>
      <c r="M34" s="6"/>
      <c r="N34" s="6"/>
      <c r="O34" s="31"/>
      <c r="P34" s="40"/>
    </row>
    <row r="35" spans="1:16" ht="12.75">
      <c r="A35" s="2"/>
      <c r="B35" s="6"/>
      <c r="C35" s="12"/>
      <c r="D35" s="12"/>
      <c r="E35" s="12"/>
      <c r="F35" s="12"/>
      <c r="G35" s="21">
        <f t="shared" si="2"/>
        <v>0</v>
      </c>
      <c r="H35" s="21">
        <f t="shared" si="3"/>
        <v>0</v>
      </c>
      <c r="I35" s="6"/>
      <c r="J35" s="6"/>
      <c r="K35" s="6"/>
      <c r="L35" s="6"/>
      <c r="M35" s="6"/>
      <c r="N35" s="6"/>
      <c r="O35" s="31"/>
      <c r="P35" s="40"/>
    </row>
    <row r="36" spans="1:16" ht="12.75">
      <c r="A36" s="2"/>
      <c r="B36" s="6"/>
      <c r="C36" s="12"/>
      <c r="D36" s="12"/>
      <c r="E36" s="12"/>
      <c r="F36" s="12"/>
      <c r="G36" s="21">
        <f t="shared" si="2"/>
        <v>0</v>
      </c>
      <c r="H36" s="21">
        <f t="shared" si="3"/>
        <v>0</v>
      </c>
      <c r="I36" s="6"/>
      <c r="J36" s="6"/>
      <c r="K36" s="6"/>
      <c r="L36" s="6"/>
      <c r="M36" s="6"/>
      <c r="N36" s="6"/>
      <c r="O36" s="31"/>
      <c r="P36" s="40"/>
    </row>
    <row r="37" spans="1:16" ht="12.75">
      <c r="A37" s="2"/>
      <c r="B37" s="6"/>
      <c r="C37" s="12"/>
      <c r="D37" s="12"/>
      <c r="E37" s="12"/>
      <c r="F37" s="12"/>
      <c r="G37" s="21">
        <f t="shared" si="2"/>
        <v>0</v>
      </c>
      <c r="H37" s="21">
        <f t="shared" si="3"/>
        <v>0</v>
      </c>
      <c r="I37" s="6"/>
      <c r="J37" s="6"/>
      <c r="K37" s="6"/>
      <c r="L37" s="6"/>
      <c r="M37" s="6"/>
      <c r="N37" s="6"/>
      <c r="O37" s="31"/>
      <c r="P37" s="40"/>
    </row>
    <row r="38" spans="1:16" ht="12.75">
      <c r="A38" s="2"/>
      <c r="B38" s="6"/>
      <c r="C38" s="12"/>
      <c r="D38" s="12"/>
      <c r="E38" s="12"/>
      <c r="F38" s="12"/>
      <c r="G38" s="21">
        <f t="shared" si="2"/>
        <v>0</v>
      </c>
      <c r="H38" s="21">
        <f t="shared" si="3"/>
        <v>0</v>
      </c>
      <c r="I38" s="6"/>
      <c r="J38" s="6"/>
      <c r="K38" s="6"/>
      <c r="L38" s="6"/>
      <c r="M38" s="6"/>
      <c r="N38" s="6"/>
      <c r="O38" s="31"/>
      <c r="P38" s="40"/>
    </row>
    <row r="39" spans="1:16" ht="12.75">
      <c r="A39" s="2"/>
      <c r="B39" s="6"/>
      <c r="C39" s="12"/>
      <c r="D39" s="12"/>
      <c r="E39" s="12"/>
      <c r="F39" s="12"/>
      <c r="G39" s="21">
        <f t="shared" si="2"/>
        <v>0</v>
      </c>
      <c r="H39" s="21">
        <f t="shared" si="3"/>
        <v>0</v>
      </c>
      <c r="I39" s="6"/>
      <c r="J39" s="6"/>
      <c r="K39" s="6"/>
      <c r="L39" s="6"/>
      <c r="M39" s="6"/>
      <c r="N39" s="6"/>
      <c r="O39" s="31"/>
      <c r="P39" s="40"/>
    </row>
    <row r="40" spans="1:16" ht="12.75">
      <c r="A40" s="2"/>
      <c r="B40" s="6"/>
      <c r="C40" s="12"/>
      <c r="D40" s="12"/>
      <c r="E40" s="12"/>
      <c r="F40" s="12"/>
      <c r="G40" s="21">
        <f t="shared" si="2"/>
        <v>0</v>
      </c>
      <c r="H40" s="21">
        <f t="shared" si="3"/>
        <v>0</v>
      </c>
      <c r="I40" s="6"/>
      <c r="J40" s="6"/>
      <c r="K40" s="6"/>
      <c r="L40" s="6"/>
      <c r="M40" s="6"/>
      <c r="N40" s="6"/>
      <c r="O40" s="31"/>
      <c r="P40" s="40"/>
    </row>
    <row r="41" spans="1:16" ht="12.75">
      <c r="A41" s="2"/>
      <c r="B41" s="6"/>
      <c r="C41" s="12"/>
      <c r="D41" s="12"/>
      <c r="E41" s="12"/>
      <c r="F41" s="12"/>
      <c r="G41" s="21">
        <f t="shared" si="2"/>
        <v>0</v>
      </c>
      <c r="H41" s="21">
        <f t="shared" si="3"/>
        <v>0</v>
      </c>
      <c r="I41" s="6"/>
      <c r="J41" s="6"/>
      <c r="K41" s="6"/>
      <c r="L41" s="6"/>
      <c r="M41" s="6"/>
      <c r="N41" s="6"/>
      <c r="O41" s="31"/>
      <c r="P41" s="40"/>
    </row>
    <row r="42" spans="1:16" ht="12.75">
      <c r="A42" s="2"/>
      <c r="B42" s="6"/>
      <c r="C42" s="12"/>
      <c r="D42" s="12"/>
      <c r="E42" s="12"/>
      <c r="F42" s="12"/>
      <c r="G42" s="21">
        <f t="shared" si="2"/>
        <v>0</v>
      </c>
      <c r="H42" s="21">
        <f t="shared" si="3"/>
        <v>0</v>
      </c>
      <c r="I42" s="6"/>
      <c r="J42" s="6"/>
      <c r="K42" s="6"/>
      <c r="L42" s="6"/>
      <c r="M42" s="6"/>
      <c r="N42" s="6"/>
      <c r="O42" s="31"/>
      <c r="P42" s="40"/>
    </row>
    <row r="43" spans="1:16" ht="12.75">
      <c r="A43" s="2"/>
      <c r="B43" s="6"/>
      <c r="C43" s="12"/>
      <c r="D43" s="12"/>
      <c r="E43" s="12"/>
      <c r="F43" s="12"/>
      <c r="G43" s="21">
        <f t="shared" si="2"/>
        <v>0</v>
      </c>
      <c r="H43" s="21">
        <f t="shared" si="3"/>
        <v>0</v>
      </c>
      <c r="I43" s="6"/>
      <c r="J43" s="6"/>
      <c r="K43" s="6"/>
      <c r="L43" s="6"/>
      <c r="M43" s="6"/>
      <c r="N43" s="6"/>
      <c r="O43" s="31"/>
      <c r="P43" s="40"/>
    </row>
    <row r="44" spans="1:16" ht="12.75">
      <c r="A44" s="2"/>
      <c r="B44" s="6"/>
      <c r="C44" s="12"/>
      <c r="D44" s="12"/>
      <c r="E44" s="12"/>
      <c r="F44" s="12"/>
      <c r="G44" s="21">
        <f t="shared" si="2"/>
        <v>0</v>
      </c>
      <c r="H44" s="21">
        <f t="shared" si="3"/>
        <v>0</v>
      </c>
      <c r="I44" s="6"/>
      <c r="J44" s="6"/>
      <c r="K44" s="6"/>
      <c r="L44" s="6"/>
      <c r="M44" s="6"/>
      <c r="N44" s="6"/>
      <c r="O44" s="31"/>
      <c r="P44" s="40"/>
    </row>
    <row r="45" spans="1:16" ht="12.75">
      <c r="A45" s="2"/>
      <c r="B45" s="6"/>
      <c r="C45" s="12"/>
      <c r="D45" s="12"/>
      <c r="E45" s="12"/>
      <c r="F45" s="12"/>
      <c r="G45" s="21">
        <f t="shared" si="2"/>
        <v>0</v>
      </c>
      <c r="H45" s="21">
        <f t="shared" si="3"/>
        <v>0</v>
      </c>
      <c r="I45" s="6"/>
      <c r="J45" s="6"/>
      <c r="K45" s="6"/>
      <c r="L45" s="6"/>
      <c r="M45" s="6"/>
      <c r="N45" s="6"/>
      <c r="O45" s="31"/>
      <c r="P45" s="40"/>
    </row>
    <row r="46" spans="1:16" ht="12.75">
      <c r="A46" s="2"/>
      <c r="B46" s="6"/>
      <c r="C46" s="12"/>
      <c r="D46" s="12"/>
      <c r="E46" s="12"/>
      <c r="F46" s="12"/>
      <c r="G46" s="21">
        <f t="shared" si="2"/>
        <v>0</v>
      </c>
      <c r="H46" s="21">
        <f t="shared" si="3"/>
        <v>0</v>
      </c>
      <c r="I46" s="6"/>
      <c r="J46" s="6"/>
      <c r="K46" s="6"/>
      <c r="L46" s="6"/>
      <c r="M46" s="6"/>
      <c r="N46" s="6"/>
      <c r="O46" s="31"/>
      <c r="P46" s="40"/>
    </row>
    <row r="47" spans="1:16" ht="12.75">
      <c r="A47" s="2"/>
      <c r="B47" s="6" t="s">
        <v>28</v>
      </c>
      <c r="C47" s="8" t="s">
        <v>14</v>
      </c>
      <c r="D47" s="8"/>
      <c r="E47" s="8"/>
      <c r="F47" s="8"/>
      <c r="G47" s="22">
        <f>SUM(G26:G46)</f>
        <v>0</v>
      </c>
      <c r="H47" s="22">
        <f>SUM(H26:H46)</f>
        <v>0</v>
      </c>
      <c r="I47" s="6"/>
      <c r="J47" s="6"/>
      <c r="K47" s="6"/>
      <c r="L47" s="6"/>
      <c r="M47" s="6"/>
      <c r="N47" s="6"/>
      <c r="O47" s="31"/>
      <c r="P47" s="40"/>
    </row>
    <row r="48" spans="1:16" ht="18">
      <c r="A48" s="2"/>
      <c r="B48" s="7" t="s">
        <v>9</v>
      </c>
      <c r="C48" s="13"/>
      <c r="D48" s="14" t="s">
        <v>6</v>
      </c>
      <c r="E48" s="14" t="s">
        <v>6</v>
      </c>
      <c r="F48" s="14" t="s">
        <v>6</v>
      </c>
      <c r="G48" s="24" t="s">
        <v>7</v>
      </c>
      <c r="H48" s="14" t="s">
        <v>31</v>
      </c>
      <c r="I48" s="6"/>
      <c r="J48" s="6"/>
      <c r="K48" s="6"/>
      <c r="L48" s="6"/>
      <c r="M48" s="6"/>
      <c r="N48" s="6"/>
      <c r="O48" s="31"/>
      <c r="P48" s="40"/>
    </row>
    <row r="49" spans="1:16" ht="12.75">
      <c r="A49" s="2"/>
      <c r="B49" s="6"/>
      <c r="C49" s="15" t="s">
        <v>0</v>
      </c>
      <c r="D49" s="16" t="s">
        <v>3</v>
      </c>
      <c r="E49" s="16" t="s">
        <v>4</v>
      </c>
      <c r="F49" s="16" t="s">
        <v>5</v>
      </c>
      <c r="G49" s="25" t="s">
        <v>1</v>
      </c>
      <c r="H49" s="16" t="s">
        <v>33</v>
      </c>
      <c r="I49" s="6"/>
      <c r="J49" s="6"/>
      <c r="K49" s="6"/>
      <c r="L49" s="6"/>
      <c r="M49" s="6"/>
      <c r="N49" s="6"/>
      <c r="O49" s="31"/>
      <c r="P49" s="40"/>
    </row>
    <row r="50" spans="1:16" ht="12.75">
      <c r="A50" s="2"/>
      <c r="B50" s="6"/>
      <c r="C50" s="12"/>
      <c r="D50" s="12"/>
      <c r="E50" s="12"/>
      <c r="F50" s="12"/>
      <c r="G50" s="21">
        <f>2*(D50+E50+0.1)*F50*C50</f>
        <v>0</v>
      </c>
      <c r="H50" s="21">
        <f>IF(OR(D50=0,$K$4=0)*0,(1/((1/(1.17*($K$4/D50)^0.25))+0.75+(1/0.04))))*$K$4*F50*C50*(2*D50+2*E50+4*0.025)</f>
        <v>0</v>
      </c>
      <c r="I50" s="6"/>
      <c r="J50" s="6"/>
      <c r="K50" s="6"/>
      <c r="L50" s="6"/>
      <c r="M50" s="6"/>
      <c r="N50" s="6"/>
      <c r="O50" s="31"/>
      <c r="P50" s="40"/>
    </row>
    <row r="51" spans="1:16" ht="12.75">
      <c r="A51" s="2"/>
      <c r="B51" s="6"/>
      <c r="C51" s="12"/>
      <c r="D51" s="12"/>
      <c r="E51" s="12"/>
      <c r="F51" s="12"/>
      <c r="G51" s="21">
        <f aca="true" t="shared" si="4" ref="G51:G65">2*(D51+E51+0.1)*F51*C51</f>
        <v>0</v>
      </c>
      <c r="H51" s="21">
        <f aca="true" t="shared" si="5" ref="H51:H65">IF(OR(D51=0,$K$4=0)*0,(1/((1/(1.17*($K$4/D51)^0.25))+0.75+(1/0.04))))*$K$4*F51*C51*(2*D51+2*E51+4*0.025)</f>
        <v>0</v>
      </c>
      <c r="I51" s="6"/>
      <c r="J51" s="6"/>
      <c r="K51" s="6"/>
      <c r="L51" s="6"/>
      <c r="M51" s="6"/>
      <c r="N51" s="6"/>
      <c r="O51" s="31"/>
      <c r="P51" s="40"/>
    </row>
    <row r="52" spans="1:16" ht="12.75">
      <c r="A52" s="2"/>
      <c r="B52" s="6"/>
      <c r="C52" s="12"/>
      <c r="D52" s="12"/>
      <c r="E52" s="12"/>
      <c r="F52" s="12"/>
      <c r="G52" s="21">
        <f t="shared" si="4"/>
        <v>0</v>
      </c>
      <c r="H52" s="21">
        <f t="shared" si="5"/>
        <v>0</v>
      </c>
      <c r="I52" s="6"/>
      <c r="J52" s="6"/>
      <c r="K52" s="6"/>
      <c r="L52" s="6"/>
      <c r="M52" s="6"/>
      <c r="N52" s="6"/>
      <c r="O52" s="31"/>
      <c r="P52" s="40"/>
    </row>
    <row r="53" spans="1:16" ht="12.75">
      <c r="A53" s="2"/>
      <c r="B53" s="6"/>
      <c r="C53" s="12"/>
      <c r="D53" s="12"/>
      <c r="E53" s="12"/>
      <c r="F53" s="12"/>
      <c r="G53" s="21">
        <f t="shared" si="4"/>
        <v>0</v>
      </c>
      <c r="H53" s="21">
        <f t="shared" si="5"/>
        <v>0</v>
      </c>
      <c r="I53" s="6"/>
      <c r="J53" s="6"/>
      <c r="K53" s="6"/>
      <c r="L53" s="6"/>
      <c r="M53" s="6"/>
      <c r="N53" s="6"/>
      <c r="O53" s="31"/>
      <c r="P53" s="40"/>
    </row>
    <row r="54" spans="1:16" ht="12.75">
      <c r="A54" s="2"/>
      <c r="B54" s="6"/>
      <c r="C54" s="12"/>
      <c r="D54" s="12"/>
      <c r="E54" s="12"/>
      <c r="F54" s="12"/>
      <c r="G54" s="21">
        <f t="shared" si="4"/>
        <v>0</v>
      </c>
      <c r="H54" s="21">
        <f t="shared" si="5"/>
        <v>0</v>
      </c>
      <c r="I54" s="6"/>
      <c r="J54" s="6"/>
      <c r="K54" s="6"/>
      <c r="L54" s="6"/>
      <c r="M54" s="6"/>
      <c r="N54" s="6"/>
      <c r="O54" s="31"/>
      <c r="P54" s="40"/>
    </row>
    <row r="55" spans="1:16" ht="12.75">
      <c r="A55" s="2"/>
      <c r="B55" s="6"/>
      <c r="C55" s="12"/>
      <c r="D55" s="12"/>
      <c r="E55" s="12"/>
      <c r="F55" s="12"/>
      <c r="G55" s="21">
        <f t="shared" si="4"/>
        <v>0</v>
      </c>
      <c r="H55" s="21">
        <f t="shared" si="5"/>
        <v>0</v>
      </c>
      <c r="I55" s="6"/>
      <c r="J55" s="6"/>
      <c r="K55" s="6"/>
      <c r="L55" s="6"/>
      <c r="M55" s="6"/>
      <c r="N55" s="6"/>
      <c r="O55" s="31"/>
      <c r="P55" s="40"/>
    </row>
    <row r="56" spans="1:16" ht="12.75">
      <c r="A56" s="2"/>
      <c r="B56" s="6"/>
      <c r="C56" s="12"/>
      <c r="D56" s="12"/>
      <c r="E56" s="12"/>
      <c r="F56" s="12"/>
      <c r="G56" s="21">
        <f t="shared" si="4"/>
        <v>0</v>
      </c>
      <c r="H56" s="21">
        <f t="shared" si="5"/>
        <v>0</v>
      </c>
      <c r="I56" s="6"/>
      <c r="J56" s="6"/>
      <c r="K56" s="6"/>
      <c r="L56" s="6"/>
      <c r="M56" s="6"/>
      <c r="N56" s="6"/>
      <c r="O56" s="31"/>
      <c r="P56" s="40"/>
    </row>
    <row r="57" spans="1:16" ht="12.75">
      <c r="A57" s="2"/>
      <c r="B57" s="6"/>
      <c r="C57" s="12"/>
      <c r="D57" s="12"/>
      <c r="E57" s="12"/>
      <c r="F57" s="12"/>
      <c r="G57" s="21">
        <f t="shared" si="4"/>
        <v>0</v>
      </c>
      <c r="H57" s="21">
        <f t="shared" si="5"/>
        <v>0</v>
      </c>
      <c r="I57" s="6"/>
      <c r="J57" s="6"/>
      <c r="K57" s="6"/>
      <c r="L57" s="6"/>
      <c r="M57" s="6"/>
      <c r="N57" s="6"/>
      <c r="O57" s="31"/>
      <c r="P57" s="40"/>
    </row>
    <row r="58" spans="1:16" ht="12.75">
      <c r="A58" s="2"/>
      <c r="B58" s="6"/>
      <c r="C58" s="12"/>
      <c r="D58" s="12"/>
      <c r="E58" s="12"/>
      <c r="F58" s="12"/>
      <c r="G58" s="21">
        <f t="shared" si="4"/>
        <v>0</v>
      </c>
      <c r="H58" s="21">
        <f t="shared" si="5"/>
        <v>0</v>
      </c>
      <c r="I58" s="6"/>
      <c r="J58" s="6"/>
      <c r="K58" s="6"/>
      <c r="L58" s="6"/>
      <c r="M58" s="6"/>
      <c r="N58" s="6"/>
      <c r="O58" s="31"/>
      <c r="P58" s="40"/>
    </row>
    <row r="59" spans="1:16" ht="12.75">
      <c r="A59" s="2"/>
      <c r="B59" s="6"/>
      <c r="C59" s="12"/>
      <c r="D59" s="12"/>
      <c r="E59" s="12"/>
      <c r="F59" s="12"/>
      <c r="G59" s="21">
        <f t="shared" si="4"/>
        <v>0</v>
      </c>
      <c r="H59" s="21">
        <f t="shared" si="5"/>
        <v>0</v>
      </c>
      <c r="I59" s="6"/>
      <c r="J59" s="6"/>
      <c r="K59" s="6"/>
      <c r="L59" s="6"/>
      <c r="M59" s="6"/>
      <c r="N59" s="6"/>
      <c r="O59" s="31"/>
      <c r="P59" s="40"/>
    </row>
    <row r="60" spans="1:16" ht="12.75">
      <c r="A60" s="2"/>
      <c r="B60" s="6"/>
      <c r="C60" s="12"/>
      <c r="D60" s="12"/>
      <c r="E60" s="12"/>
      <c r="F60" s="12"/>
      <c r="G60" s="21">
        <f t="shared" si="4"/>
        <v>0</v>
      </c>
      <c r="H60" s="21">
        <f t="shared" si="5"/>
        <v>0</v>
      </c>
      <c r="I60" s="6"/>
      <c r="J60" s="6"/>
      <c r="K60" s="6"/>
      <c r="L60" s="6"/>
      <c r="M60" s="6"/>
      <c r="N60" s="6"/>
      <c r="O60" s="31"/>
      <c r="P60" s="40"/>
    </row>
    <row r="61" spans="1:16" ht="12.75">
      <c r="A61" s="2"/>
      <c r="B61" s="6"/>
      <c r="C61" s="12"/>
      <c r="D61" s="12"/>
      <c r="E61" s="12"/>
      <c r="F61" s="12"/>
      <c r="G61" s="21">
        <f t="shared" si="4"/>
        <v>0</v>
      </c>
      <c r="H61" s="21">
        <f t="shared" si="5"/>
        <v>0</v>
      </c>
      <c r="I61" s="6"/>
      <c r="J61" s="6"/>
      <c r="K61" s="6"/>
      <c r="L61" s="6"/>
      <c r="M61" s="6"/>
      <c r="N61" s="6"/>
      <c r="O61" s="31"/>
      <c r="P61" s="40"/>
    </row>
    <row r="62" spans="1:16" ht="12.75">
      <c r="A62" s="2"/>
      <c r="B62" s="6"/>
      <c r="C62" s="12"/>
      <c r="D62" s="12"/>
      <c r="E62" s="12"/>
      <c r="F62" s="12"/>
      <c r="G62" s="21">
        <f t="shared" si="4"/>
        <v>0</v>
      </c>
      <c r="H62" s="21">
        <f t="shared" si="5"/>
        <v>0</v>
      </c>
      <c r="I62" s="6"/>
      <c r="J62" s="6"/>
      <c r="K62" s="6"/>
      <c r="L62" s="6"/>
      <c r="M62" s="6"/>
      <c r="N62" s="6"/>
      <c r="O62" s="31"/>
      <c r="P62" s="40"/>
    </row>
    <row r="63" spans="1:16" ht="12.75">
      <c r="A63" s="2"/>
      <c r="B63" s="6"/>
      <c r="C63" s="12"/>
      <c r="D63" s="12"/>
      <c r="E63" s="12"/>
      <c r="F63" s="12"/>
      <c r="G63" s="21">
        <f t="shared" si="4"/>
        <v>0</v>
      </c>
      <c r="H63" s="21">
        <f t="shared" si="5"/>
        <v>0</v>
      </c>
      <c r="I63" s="6"/>
      <c r="J63" s="6"/>
      <c r="K63" s="6"/>
      <c r="L63" s="6"/>
      <c r="M63" s="6"/>
      <c r="N63" s="6"/>
      <c r="O63" s="31"/>
      <c r="P63" s="40"/>
    </row>
    <row r="64" spans="1:16" ht="12.75">
      <c r="A64" s="2"/>
      <c r="B64" s="6"/>
      <c r="C64" s="12"/>
      <c r="D64" s="12"/>
      <c r="E64" s="12"/>
      <c r="F64" s="12"/>
      <c r="G64" s="21">
        <f t="shared" si="4"/>
        <v>0</v>
      </c>
      <c r="H64" s="21">
        <f t="shared" si="5"/>
        <v>0</v>
      </c>
      <c r="I64" s="6"/>
      <c r="J64" s="6"/>
      <c r="K64" s="6"/>
      <c r="L64" s="6"/>
      <c r="M64" s="6"/>
      <c r="N64" s="6"/>
      <c r="O64" s="31"/>
      <c r="P64" s="40"/>
    </row>
    <row r="65" spans="1:16" ht="12.75">
      <c r="A65" s="2"/>
      <c r="B65" s="6"/>
      <c r="C65" s="12"/>
      <c r="D65" s="12"/>
      <c r="E65" s="12"/>
      <c r="F65" s="12"/>
      <c r="G65" s="21">
        <f t="shared" si="4"/>
        <v>0</v>
      </c>
      <c r="H65" s="21">
        <f t="shared" si="5"/>
        <v>0</v>
      </c>
      <c r="I65" s="6"/>
      <c r="J65" s="6"/>
      <c r="K65" s="6"/>
      <c r="L65" s="6"/>
      <c r="M65" s="6"/>
      <c r="N65" s="6"/>
      <c r="O65" s="31"/>
      <c r="P65" s="40"/>
    </row>
    <row r="66" spans="1:16" ht="12.75">
      <c r="A66" s="2"/>
      <c r="B66" s="6" t="s">
        <v>28</v>
      </c>
      <c r="C66" s="8" t="s">
        <v>14</v>
      </c>
      <c r="D66" s="8"/>
      <c r="E66" s="8"/>
      <c r="F66" s="8"/>
      <c r="G66" s="22">
        <f>SUM(G50:G65)</f>
        <v>0</v>
      </c>
      <c r="H66" s="22">
        <f>SUM(H50:H65)</f>
        <v>0</v>
      </c>
      <c r="I66" s="6"/>
      <c r="J66" s="6"/>
      <c r="K66" s="6"/>
      <c r="L66" s="6"/>
      <c r="M66" s="6"/>
      <c r="N66" s="6"/>
      <c r="O66" s="31"/>
      <c r="P66" s="40"/>
    </row>
    <row r="67" spans="1:16" ht="18">
      <c r="A67" s="2"/>
      <c r="B67" s="7" t="s">
        <v>10</v>
      </c>
      <c r="C67" s="27"/>
      <c r="D67" s="37" t="s">
        <v>11</v>
      </c>
      <c r="E67" s="38"/>
      <c r="F67" s="39"/>
      <c r="G67" s="37" t="s">
        <v>12</v>
      </c>
      <c r="H67" s="38"/>
      <c r="I67" s="39"/>
      <c r="J67" s="37" t="s">
        <v>16</v>
      </c>
      <c r="K67" s="38"/>
      <c r="L67" s="39"/>
      <c r="M67" s="27"/>
      <c r="N67" s="27"/>
      <c r="O67" s="31"/>
      <c r="P67" s="40"/>
    </row>
    <row r="68" spans="1:16" ht="18">
      <c r="A68" s="2"/>
      <c r="B68" s="7"/>
      <c r="C68" s="27"/>
      <c r="D68" s="28" t="s">
        <v>6</v>
      </c>
      <c r="E68" s="28" t="s">
        <v>6</v>
      </c>
      <c r="F68" s="28" t="s">
        <v>6</v>
      </c>
      <c r="G68" s="28" t="s">
        <v>6</v>
      </c>
      <c r="H68" s="28" t="s">
        <v>6</v>
      </c>
      <c r="I68" s="28" t="s">
        <v>6</v>
      </c>
      <c r="J68" s="28" t="s">
        <v>6</v>
      </c>
      <c r="K68" s="28" t="s">
        <v>6</v>
      </c>
      <c r="L68" s="28" t="s">
        <v>6</v>
      </c>
      <c r="M68" s="28" t="s">
        <v>7</v>
      </c>
      <c r="N68" s="28" t="s">
        <v>31</v>
      </c>
      <c r="O68" s="31"/>
      <c r="P68" s="40"/>
    </row>
    <row r="69" spans="1:16" ht="12.75">
      <c r="A69" s="2"/>
      <c r="B69" s="6"/>
      <c r="C69" s="29" t="s">
        <v>0</v>
      </c>
      <c r="D69" s="30" t="s">
        <v>17</v>
      </c>
      <c r="E69" s="30" t="s">
        <v>18</v>
      </c>
      <c r="F69" s="30" t="s">
        <v>19</v>
      </c>
      <c r="G69" s="30" t="s">
        <v>20</v>
      </c>
      <c r="H69" s="30" t="s">
        <v>21</v>
      </c>
      <c r="I69" s="30" t="s">
        <v>22</v>
      </c>
      <c r="J69" s="30" t="s">
        <v>23</v>
      </c>
      <c r="K69" s="30" t="s">
        <v>24</v>
      </c>
      <c r="L69" s="30" t="s">
        <v>25</v>
      </c>
      <c r="M69" s="30" t="s">
        <v>1</v>
      </c>
      <c r="N69" s="30" t="s">
        <v>33</v>
      </c>
      <c r="O69" s="31"/>
      <c r="P69" s="40"/>
    </row>
    <row r="70" spans="1:16" ht="12.75">
      <c r="A70" s="2"/>
      <c r="B70" s="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1">
        <f>C70*(2*(D70+E70+0.1)*F70+2*(G70+H70+0.1)*I70+2*(J70+K70+0.1)*L70)</f>
        <v>0</v>
      </c>
      <c r="N70" s="21">
        <f>IF(OR(D70=0,$K$4=0),0,(1/((1/(1.17*($K$4/D70)^0.25))+0.75+(1/0.04))))*$K$4*C70*((F70*(2*D70+2*E70+4*0.025))+(I70*(2*G70+2*H70+4*0.025))+(L70*(2*J70+2*K70+4*0.025)))</f>
        <v>0</v>
      </c>
      <c r="O70" s="31"/>
      <c r="P70" s="40"/>
    </row>
    <row r="71" spans="1:16" ht="12.75">
      <c r="A71" s="2"/>
      <c r="B71" s="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1">
        <f aca="true" t="shared" si="6" ref="M71:M88">C71*(2*(D71+E71+0.1)*F71+2*(G71+H71+0.1)*I71+2*(J71+K71+0.1)*L71)</f>
        <v>0</v>
      </c>
      <c r="N71" s="21">
        <f aca="true" t="shared" si="7" ref="N71:N88">IF(OR(D71=0,$K$4=0),0,(1/((1/(1.17*($K$4/D71)^0.25))+0.75+(1/0.04))))*$K$4*C71*((F71*(2*D71+2*E71+4*0.025))+(I71*(2*G71+2*H71+4*0.025))+(L71*(2*J71+2*K71+4*0.025)))</f>
        <v>0</v>
      </c>
      <c r="O71" s="31"/>
      <c r="P71" s="40"/>
    </row>
    <row r="72" spans="1:16" ht="12.75">
      <c r="A72" s="2"/>
      <c r="B72" s="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1">
        <f t="shared" si="6"/>
        <v>0</v>
      </c>
      <c r="N72" s="21">
        <f t="shared" si="7"/>
        <v>0</v>
      </c>
      <c r="O72" s="31"/>
      <c r="P72" s="40"/>
    </row>
    <row r="73" spans="1:16" ht="12.75">
      <c r="A73" s="2"/>
      <c r="B73" s="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1">
        <f t="shared" si="6"/>
        <v>0</v>
      </c>
      <c r="N73" s="21">
        <f t="shared" si="7"/>
        <v>0</v>
      </c>
      <c r="O73" s="31"/>
      <c r="P73" s="40"/>
    </row>
    <row r="74" spans="1:16" ht="12.75">
      <c r="A74" s="2"/>
      <c r="B74" s="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1">
        <f t="shared" si="6"/>
        <v>0</v>
      </c>
      <c r="N74" s="21">
        <f t="shared" si="7"/>
        <v>0</v>
      </c>
      <c r="O74" s="31"/>
      <c r="P74" s="40"/>
    </row>
    <row r="75" spans="1:16" ht="12.75">
      <c r="A75" s="2"/>
      <c r="B75" s="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1">
        <f t="shared" si="6"/>
        <v>0</v>
      </c>
      <c r="N75" s="21">
        <f t="shared" si="7"/>
        <v>0</v>
      </c>
      <c r="O75" s="31"/>
      <c r="P75" s="40"/>
    </row>
    <row r="76" spans="1:16" ht="12.75">
      <c r="A76" s="2"/>
      <c r="B76" s="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1">
        <f t="shared" si="6"/>
        <v>0</v>
      </c>
      <c r="N76" s="21">
        <f t="shared" si="7"/>
        <v>0</v>
      </c>
      <c r="O76" s="31"/>
      <c r="P76" s="40"/>
    </row>
    <row r="77" spans="1:16" ht="12.75">
      <c r="A77" s="2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21">
        <f t="shared" si="6"/>
        <v>0</v>
      </c>
      <c r="N77" s="21">
        <f t="shared" si="7"/>
        <v>0</v>
      </c>
      <c r="O77" s="31"/>
      <c r="P77" s="40"/>
    </row>
    <row r="78" spans="1:16" ht="12.75">
      <c r="A78" s="2"/>
      <c r="B78" s="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21">
        <f t="shared" si="6"/>
        <v>0</v>
      </c>
      <c r="N78" s="21">
        <f t="shared" si="7"/>
        <v>0</v>
      </c>
      <c r="O78" s="31"/>
      <c r="P78" s="40"/>
    </row>
    <row r="79" spans="1:16" ht="12.75">
      <c r="A79" s="2"/>
      <c r="B79" s="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21">
        <f t="shared" si="6"/>
        <v>0</v>
      </c>
      <c r="N79" s="21">
        <f t="shared" si="7"/>
        <v>0</v>
      </c>
      <c r="O79" s="31"/>
      <c r="P79" s="40"/>
    </row>
    <row r="80" spans="1:16" ht="12.75">
      <c r="A80" s="2"/>
      <c r="B80" s="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21">
        <f t="shared" si="6"/>
        <v>0</v>
      </c>
      <c r="N80" s="21">
        <f t="shared" si="7"/>
        <v>0</v>
      </c>
      <c r="O80" s="31"/>
      <c r="P80" s="40"/>
    </row>
    <row r="81" spans="1:16" ht="12.75">
      <c r="A81" s="2"/>
      <c r="B81" s="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21">
        <f t="shared" si="6"/>
        <v>0</v>
      </c>
      <c r="N81" s="21">
        <f t="shared" si="7"/>
        <v>0</v>
      </c>
      <c r="O81" s="31"/>
      <c r="P81" s="40"/>
    </row>
    <row r="82" spans="1:16" ht="12.75">
      <c r="A82" s="2"/>
      <c r="B82" s="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21">
        <f t="shared" si="6"/>
        <v>0</v>
      </c>
      <c r="N82" s="21">
        <f t="shared" si="7"/>
        <v>0</v>
      </c>
      <c r="O82" s="31"/>
      <c r="P82" s="40"/>
    </row>
    <row r="83" spans="1:16" ht="12.75">
      <c r="A83" s="2"/>
      <c r="B83" s="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1">
        <f t="shared" si="6"/>
        <v>0</v>
      </c>
      <c r="N83" s="21">
        <f t="shared" si="7"/>
        <v>0</v>
      </c>
      <c r="O83" s="31"/>
      <c r="P83" s="40"/>
    </row>
    <row r="84" spans="1:16" ht="12.75">
      <c r="A84" s="2"/>
      <c r="B84" s="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21">
        <f t="shared" si="6"/>
        <v>0</v>
      </c>
      <c r="N84" s="21">
        <f t="shared" si="7"/>
        <v>0</v>
      </c>
      <c r="O84" s="31"/>
      <c r="P84" s="40"/>
    </row>
    <row r="85" spans="1:16" ht="12.75">
      <c r="A85" s="2"/>
      <c r="B85" s="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21">
        <f t="shared" si="6"/>
        <v>0</v>
      </c>
      <c r="N85" s="21">
        <f t="shared" si="7"/>
        <v>0</v>
      </c>
      <c r="O85" s="31"/>
      <c r="P85" s="40"/>
    </row>
    <row r="86" spans="1:16" ht="12.75">
      <c r="A86" s="2"/>
      <c r="B86" s="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1">
        <f t="shared" si="6"/>
        <v>0</v>
      </c>
      <c r="N86" s="21">
        <f t="shared" si="7"/>
        <v>0</v>
      </c>
      <c r="O86" s="31"/>
      <c r="P86" s="40"/>
    </row>
    <row r="87" spans="1:16" ht="12.75">
      <c r="A87" s="2"/>
      <c r="B87" s="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1">
        <f t="shared" si="6"/>
        <v>0</v>
      </c>
      <c r="N87" s="21">
        <f t="shared" si="7"/>
        <v>0</v>
      </c>
      <c r="O87" s="31"/>
      <c r="P87" s="40"/>
    </row>
    <row r="88" spans="1:16" ht="12.75">
      <c r="A88" s="2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21">
        <f t="shared" si="6"/>
        <v>0</v>
      </c>
      <c r="N88" s="21">
        <f t="shared" si="7"/>
        <v>0</v>
      </c>
      <c r="O88" s="31"/>
      <c r="P88" s="40"/>
    </row>
    <row r="89" spans="1:16" ht="12.75">
      <c r="A89" s="2"/>
      <c r="B89" s="6"/>
      <c r="C89" s="8" t="s">
        <v>14</v>
      </c>
      <c r="D89" s="8"/>
      <c r="E89" s="8"/>
      <c r="F89" s="8"/>
      <c r="G89" s="8"/>
      <c r="H89" s="8"/>
      <c r="I89" s="8"/>
      <c r="J89" s="8"/>
      <c r="K89" s="8"/>
      <c r="L89" s="8"/>
      <c r="M89" s="22">
        <f>SUM(M70:M88)</f>
        <v>0</v>
      </c>
      <c r="N89" s="22">
        <f>SUM(N70:N88)</f>
        <v>0</v>
      </c>
      <c r="O89" s="31"/>
      <c r="P89" s="40"/>
    </row>
    <row r="90" spans="1:16" ht="12.75">
      <c r="A90" s="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1"/>
      <c r="P90" s="40"/>
    </row>
    <row r="91" spans="1:16" ht="12.75">
      <c r="A91" s="2"/>
      <c r="B91" s="6"/>
      <c r="C91" s="6" t="s">
        <v>29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1"/>
      <c r="P91" s="40"/>
    </row>
    <row r="92" spans="1:16" ht="12.75">
      <c r="A92" s="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1"/>
      <c r="P92" s="40"/>
    </row>
    <row r="93" spans="1:16" ht="12.75">
      <c r="A93" s="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1"/>
      <c r="P93" s="40"/>
    </row>
    <row r="94" spans="1:16" ht="18">
      <c r="A94" s="2"/>
      <c r="B94" s="7" t="s">
        <v>13</v>
      </c>
      <c r="C94" s="32"/>
      <c r="D94" s="37" t="s">
        <v>11</v>
      </c>
      <c r="E94" s="38"/>
      <c r="F94" s="39"/>
      <c r="G94" s="37" t="s">
        <v>12</v>
      </c>
      <c r="H94" s="38"/>
      <c r="I94" s="39"/>
      <c r="J94" s="32"/>
      <c r="K94" s="6"/>
      <c r="L94" s="6"/>
      <c r="M94" s="6"/>
      <c r="N94" s="6"/>
      <c r="O94" s="31"/>
      <c r="P94" s="40"/>
    </row>
    <row r="95" spans="1:16" ht="18">
      <c r="A95" s="2"/>
      <c r="B95" s="7"/>
      <c r="C95" s="32"/>
      <c r="D95" s="28" t="s">
        <v>6</v>
      </c>
      <c r="E95" s="28" t="s">
        <v>6</v>
      </c>
      <c r="F95" s="28" t="s">
        <v>6</v>
      </c>
      <c r="G95" s="28" t="s">
        <v>6</v>
      </c>
      <c r="H95" s="28" t="s">
        <v>6</v>
      </c>
      <c r="I95" s="28" t="s">
        <v>6</v>
      </c>
      <c r="J95" s="28" t="s">
        <v>7</v>
      </c>
      <c r="K95" s="28" t="s">
        <v>31</v>
      </c>
      <c r="L95" s="6"/>
      <c r="M95" s="6"/>
      <c r="N95" s="6"/>
      <c r="O95" s="31"/>
      <c r="P95" s="40"/>
    </row>
    <row r="96" spans="1:16" ht="12.75">
      <c r="A96" s="2"/>
      <c r="B96" s="6"/>
      <c r="C96" s="29" t="s">
        <v>0</v>
      </c>
      <c r="D96" s="30" t="s">
        <v>17</v>
      </c>
      <c r="E96" s="30" t="s">
        <v>18</v>
      </c>
      <c r="F96" s="30" t="s">
        <v>19</v>
      </c>
      <c r="G96" s="30" t="s">
        <v>20</v>
      </c>
      <c r="H96" s="30" t="s">
        <v>21</v>
      </c>
      <c r="I96" s="30" t="s">
        <v>22</v>
      </c>
      <c r="J96" s="30" t="s">
        <v>1</v>
      </c>
      <c r="K96" s="30" t="s">
        <v>33</v>
      </c>
      <c r="L96" s="6"/>
      <c r="M96" s="6"/>
      <c r="N96" s="6"/>
      <c r="O96" s="31"/>
      <c r="P96" s="40"/>
    </row>
    <row r="97" spans="1:16" ht="12.75">
      <c r="A97" s="2"/>
      <c r="B97" s="6"/>
      <c r="C97" s="11"/>
      <c r="D97" s="11"/>
      <c r="E97" s="11"/>
      <c r="F97" s="11"/>
      <c r="G97" s="11"/>
      <c r="H97" s="11"/>
      <c r="I97" s="11"/>
      <c r="J97" s="21">
        <f aca="true" t="shared" si="8" ref="J97:J112">C97*(2*(D97+E97+0.1)*F97+2*(G97+H97+0.1)*I97)</f>
        <v>0</v>
      </c>
      <c r="K97" s="21">
        <f>IF(OR(C97=0,$K$4=0),0,(1/((1/(1.17*($K$4/D97)^0.25))+0.75+(1/0.04))))*$K$4*C97*((F97*(2*D97+2*E97+4*0.025))+(I97*(2*G97+2*H97+4*0.025)))</f>
        <v>0</v>
      </c>
      <c r="L97" s="6"/>
      <c r="M97" s="6"/>
      <c r="N97" s="6"/>
      <c r="O97" s="31"/>
      <c r="P97" s="40"/>
    </row>
    <row r="98" spans="1:16" ht="12.75">
      <c r="A98" s="2"/>
      <c r="B98" s="6"/>
      <c r="C98" s="11"/>
      <c r="D98" s="11"/>
      <c r="E98" s="11"/>
      <c r="F98" s="11"/>
      <c r="G98" s="11"/>
      <c r="H98" s="11"/>
      <c r="I98" s="11"/>
      <c r="J98" s="21">
        <f t="shared" si="8"/>
        <v>0</v>
      </c>
      <c r="K98" s="21">
        <f aca="true" t="shared" si="9" ref="K98:K112">IF(OR(C98=0,$K$4=0),0,(1/((1/(1.17*($K$4/D98)^0.25))+0.75+(1/0.04))))*$K$4*C98*((F98*(2*D98+2*E98+4*0.025))+(I98*(2*G98+2*H98+4*0.025)))</f>
        <v>0</v>
      </c>
      <c r="L98" s="6"/>
      <c r="M98" s="6"/>
      <c r="N98" s="6"/>
      <c r="O98" s="31"/>
      <c r="P98" s="40"/>
    </row>
    <row r="99" spans="1:16" ht="12.75">
      <c r="A99" s="2"/>
      <c r="B99" s="6"/>
      <c r="C99" s="11"/>
      <c r="D99" s="11"/>
      <c r="E99" s="11"/>
      <c r="F99" s="11"/>
      <c r="G99" s="11"/>
      <c r="H99" s="11"/>
      <c r="I99" s="11"/>
      <c r="J99" s="21">
        <f t="shared" si="8"/>
        <v>0</v>
      </c>
      <c r="K99" s="21">
        <f t="shared" si="9"/>
        <v>0</v>
      </c>
      <c r="L99" s="6"/>
      <c r="M99" s="6"/>
      <c r="N99" s="6"/>
      <c r="O99" s="31"/>
      <c r="P99" s="40"/>
    </row>
    <row r="100" spans="1:16" ht="12.75">
      <c r="A100" s="2"/>
      <c r="B100" s="6"/>
      <c r="C100" s="11"/>
      <c r="D100" s="11"/>
      <c r="E100" s="11"/>
      <c r="F100" s="11"/>
      <c r="G100" s="11"/>
      <c r="H100" s="11"/>
      <c r="I100" s="11"/>
      <c r="J100" s="21">
        <f t="shared" si="8"/>
        <v>0</v>
      </c>
      <c r="K100" s="21">
        <f t="shared" si="9"/>
        <v>0</v>
      </c>
      <c r="L100" s="6"/>
      <c r="M100" s="6"/>
      <c r="N100" s="6"/>
      <c r="O100" s="31"/>
      <c r="P100" s="40"/>
    </row>
    <row r="101" spans="1:16" ht="12.75">
      <c r="A101" s="2"/>
      <c r="B101" s="6"/>
      <c r="C101" s="11"/>
      <c r="D101" s="11"/>
      <c r="E101" s="11"/>
      <c r="F101" s="11"/>
      <c r="G101" s="11"/>
      <c r="H101" s="11"/>
      <c r="I101" s="11"/>
      <c r="J101" s="21">
        <f t="shared" si="8"/>
        <v>0</v>
      </c>
      <c r="K101" s="21">
        <f t="shared" si="9"/>
        <v>0</v>
      </c>
      <c r="L101" s="6"/>
      <c r="M101" s="6"/>
      <c r="N101" s="6"/>
      <c r="O101" s="31"/>
      <c r="P101" s="40"/>
    </row>
    <row r="102" spans="1:16" ht="12.75">
      <c r="A102" s="2"/>
      <c r="B102" s="6"/>
      <c r="C102" s="11"/>
      <c r="D102" s="11"/>
      <c r="E102" s="11"/>
      <c r="F102" s="11"/>
      <c r="G102" s="11"/>
      <c r="H102" s="11"/>
      <c r="I102" s="11"/>
      <c r="J102" s="21">
        <f t="shared" si="8"/>
        <v>0</v>
      </c>
      <c r="K102" s="21">
        <f t="shared" si="9"/>
        <v>0</v>
      </c>
      <c r="L102" s="6"/>
      <c r="M102" s="6"/>
      <c r="N102" s="6"/>
      <c r="O102" s="31"/>
      <c r="P102" s="40"/>
    </row>
    <row r="103" spans="1:16" ht="12.75">
      <c r="A103" s="2"/>
      <c r="B103" s="6"/>
      <c r="C103" s="11"/>
      <c r="D103" s="11"/>
      <c r="E103" s="11"/>
      <c r="F103" s="11"/>
      <c r="G103" s="11"/>
      <c r="H103" s="11"/>
      <c r="I103" s="11"/>
      <c r="J103" s="21">
        <f t="shared" si="8"/>
        <v>0</v>
      </c>
      <c r="K103" s="21">
        <f t="shared" si="9"/>
        <v>0</v>
      </c>
      <c r="L103" s="6"/>
      <c r="M103" s="6"/>
      <c r="N103" s="6"/>
      <c r="O103" s="31"/>
      <c r="P103" s="40"/>
    </row>
    <row r="104" spans="1:16" ht="12.75">
      <c r="A104" s="2"/>
      <c r="B104" s="6"/>
      <c r="C104" s="11"/>
      <c r="D104" s="11"/>
      <c r="E104" s="11"/>
      <c r="F104" s="11"/>
      <c r="G104" s="11"/>
      <c r="H104" s="11"/>
      <c r="I104" s="11"/>
      <c r="J104" s="21">
        <f t="shared" si="8"/>
        <v>0</v>
      </c>
      <c r="K104" s="21">
        <f t="shared" si="9"/>
        <v>0</v>
      </c>
      <c r="L104" s="6"/>
      <c r="M104" s="6"/>
      <c r="N104" s="6"/>
      <c r="O104" s="31"/>
      <c r="P104" s="40"/>
    </row>
    <row r="105" spans="1:16" ht="12.75">
      <c r="A105" s="2"/>
      <c r="B105" s="6"/>
      <c r="C105" s="11"/>
      <c r="D105" s="11"/>
      <c r="E105" s="11"/>
      <c r="F105" s="11"/>
      <c r="G105" s="11"/>
      <c r="H105" s="11"/>
      <c r="I105" s="11"/>
      <c r="J105" s="21">
        <f t="shared" si="8"/>
        <v>0</v>
      </c>
      <c r="K105" s="21">
        <f t="shared" si="9"/>
        <v>0</v>
      </c>
      <c r="L105" s="6"/>
      <c r="M105" s="6"/>
      <c r="N105" s="6"/>
      <c r="O105" s="31"/>
      <c r="P105" s="40"/>
    </row>
    <row r="106" spans="1:16" ht="12.75">
      <c r="A106" s="2"/>
      <c r="B106" s="6"/>
      <c r="C106" s="11"/>
      <c r="D106" s="11"/>
      <c r="E106" s="11"/>
      <c r="F106" s="11"/>
      <c r="G106" s="11"/>
      <c r="H106" s="11"/>
      <c r="I106" s="11"/>
      <c r="J106" s="21">
        <f t="shared" si="8"/>
        <v>0</v>
      </c>
      <c r="K106" s="21">
        <f t="shared" si="9"/>
        <v>0</v>
      </c>
      <c r="L106" s="6"/>
      <c r="M106" s="6"/>
      <c r="N106" s="6"/>
      <c r="O106" s="31"/>
      <c r="P106" s="40"/>
    </row>
    <row r="107" spans="1:16" ht="12.75">
      <c r="A107" s="2"/>
      <c r="B107" s="6"/>
      <c r="C107" s="11"/>
      <c r="D107" s="11"/>
      <c r="E107" s="11"/>
      <c r="F107" s="11"/>
      <c r="G107" s="11"/>
      <c r="H107" s="11"/>
      <c r="I107" s="11"/>
      <c r="J107" s="21">
        <f t="shared" si="8"/>
        <v>0</v>
      </c>
      <c r="K107" s="21">
        <f t="shared" si="9"/>
        <v>0</v>
      </c>
      <c r="L107" s="6"/>
      <c r="M107" s="6"/>
      <c r="N107" s="6"/>
      <c r="O107" s="31"/>
      <c r="P107" s="40"/>
    </row>
    <row r="108" spans="1:16" ht="12.75">
      <c r="A108" s="2"/>
      <c r="B108" s="6"/>
      <c r="C108" s="11"/>
      <c r="D108" s="11"/>
      <c r="E108" s="11"/>
      <c r="F108" s="11"/>
      <c r="G108" s="11"/>
      <c r="H108" s="11"/>
      <c r="I108" s="11"/>
      <c r="J108" s="21">
        <f t="shared" si="8"/>
        <v>0</v>
      </c>
      <c r="K108" s="21">
        <f t="shared" si="9"/>
        <v>0</v>
      </c>
      <c r="L108" s="6"/>
      <c r="M108" s="6"/>
      <c r="N108" s="6"/>
      <c r="O108" s="31"/>
      <c r="P108" s="40"/>
    </row>
    <row r="109" spans="1:16" ht="12.75">
      <c r="A109" s="2"/>
      <c r="B109" s="6"/>
      <c r="C109" s="11"/>
      <c r="D109" s="11"/>
      <c r="E109" s="11"/>
      <c r="F109" s="11"/>
      <c r="G109" s="11"/>
      <c r="H109" s="11"/>
      <c r="I109" s="11"/>
      <c r="J109" s="21">
        <f t="shared" si="8"/>
        <v>0</v>
      </c>
      <c r="K109" s="21">
        <f t="shared" si="9"/>
        <v>0</v>
      </c>
      <c r="L109" s="6"/>
      <c r="M109" s="6"/>
      <c r="N109" s="6"/>
      <c r="O109" s="31"/>
      <c r="P109" s="40"/>
    </row>
    <row r="110" spans="1:16" ht="12.75">
      <c r="A110" s="2"/>
      <c r="B110" s="6"/>
      <c r="C110" s="11"/>
      <c r="D110" s="11"/>
      <c r="E110" s="11"/>
      <c r="F110" s="11"/>
      <c r="G110" s="11"/>
      <c r="H110" s="11"/>
      <c r="I110" s="11"/>
      <c r="J110" s="21">
        <f t="shared" si="8"/>
        <v>0</v>
      </c>
      <c r="K110" s="21">
        <f t="shared" si="9"/>
        <v>0</v>
      </c>
      <c r="L110" s="6"/>
      <c r="M110" s="6"/>
      <c r="N110" s="6"/>
      <c r="O110" s="31"/>
      <c r="P110" s="40"/>
    </row>
    <row r="111" spans="1:16" ht="12.75">
      <c r="A111" s="2"/>
      <c r="B111" s="6"/>
      <c r="C111" s="11"/>
      <c r="D111" s="11"/>
      <c r="E111" s="11"/>
      <c r="F111" s="11"/>
      <c r="G111" s="11"/>
      <c r="H111" s="11"/>
      <c r="I111" s="11"/>
      <c r="J111" s="21">
        <f t="shared" si="8"/>
        <v>0</v>
      </c>
      <c r="K111" s="21">
        <f t="shared" si="9"/>
        <v>0</v>
      </c>
      <c r="L111" s="6"/>
      <c r="M111" s="6"/>
      <c r="N111" s="6"/>
      <c r="O111" s="31"/>
      <c r="P111" s="40"/>
    </row>
    <row r="112" spans="1:16" ht="12.75">
      <c r="A112" s="2"/>
      <c r="B112" s="6"/>
      <c r="C112" s="11"/>
      <c r="D112" s="11"/>
      <c r="E112" s="11"/>
      <c r="F112" s="11"/>
      <c r="G112" s="11"/>
      <c r="H112" s="11"/>
      <c r="I112" s="11"/>
      <c r="J112" s="21">
        <f t="shared" si="8"/>
        <v>0</v>
      </c>
      <c r="K112" s="21">
        <f t="shared" si="9"/>
        <v>0</v>
      </c>
      <c r="L112" s="6"/>
      <c r="M112" s="6"/>
      <c r="N112" s="6"/>
      <c r="O112" s="31"/>
      <c r="P112" s="40"/>
    </row>
    <row r="113" spans="1:16" ht="12.75">
      <c r="A113" s="2"/>
      <c r="B113" s="6" t="s">
        <v>30</v>
      </c>
      <c r="C113" s="8" t="s">
        <v>14</v>
      </c>
      <c r="D113" s="8"/>
      <c r="E113" s="8"/>
      <c r="F113" s="8"/>
      <c r="G113" s="8"/>
      <c r="H113" s="8"/>
      <c r="I113" s="8"/>
      <c r="J113" s="22">
        <f>SUM(J97:J112)</f>
        <v>0</v>
      </c>
      <c r="K113" s="22">
        <f>SUM(K97:K112)</f>
        <v>0</v>
      </c>
      <c r="L113" s="6"/>
      <c r="M113" s="6"/>
      <c r="N113" s="6"/>
      <c r="O113" s="31"/>
      <c r="P113" s="40"/>
    </row>
    <row r="114" spans="1:16" ht="13.5" thickBo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41"/>
      <c r="P114" s="42"/>
    </row>
  </sheetData>
  <sheetProtection password="CCD6" sheet="1"/>
  <mergeCells count="7">
    <mergeCell ref="A1:N1"/>
    <mergeCell ref="A2:N2"/>
    <mergeCell ref="D94:F94"/>
    <mergeCell ref="G94:I94"/>
    <mergeCell ref="J67:L67"/>
    <mergeCell ref="G67:I67"/>
    <mergeCell ref="D67:F67"/>
  </mergeCells>
  <printOptions/>
  <pageMargins left="0.32" right="0.25" top="0.34" bottom="0.29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Uralita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Solé Bonet</dc:creator>
  <cp:keywords/>
  <dc:description/>
  <cp:lastModifiedBy>operez</cp:lastModifiedBy>
  <cp:lastPrinted>2006-08-28T11:56:37Z</cp:lastPrinted>
  <dcterms:created xsi:type="dcterms:W3CDTF">2006-08-28T11:02:43Z</dcterms:created>
  <dcterms:modified xsi:type="dcterms:W3CDTF">2012-05-10T14:16:05Z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Lo">
    <vt:lpwstr/>
  </property>
  <property fmtid="{D5CDD505-2E9C-101B-9397-08002B2CF9AE}" pid="6" name="Bran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Bran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Bra">
    <vt:lpwstr/>
  </property>
  <property fmtid="{D5CDD505-2E9C-101B-9397-08002B2CF9AE}" pid="14" name="Catego">
    <vt:lpwstr/>
  </property>
  <property fmtid="{D5CDD505-2E9C-101B-9397-08002B2CF9AE}" pid="15" name="Produ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TypeDocume">
    <vt:lpwstr/>
  </property>
  <property fmtid="{D5CDD505-2E9C-101B-9397-08002B2CF9AE}" pid="19" name="Bran">
    <vt:lpwstr/>
  </property>
</Properties>
</file>